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8120" windowHeight="8445" tabRatio="915" activeTab="0"/>
  </bookViews>
  <sheets>
    <sheet name="Совр.образование" sheetId="1" r:id="rId1"/>
  </sheets>
  <definedNames>
    <definedName name="_xlnm.Print_Area" localSheetId="0">'Совр.образование'!$A$1:$L$49</definedName>
  </definedNames>
  <calcPr fullCalcOnLoad="1"/>
</workbook>
</file>

<file path=xl/sharedStrings.xml><?xml version="1.0" encoding="utf-8"?>
<sst xmlns="http://schemas.openxmlformats.org/spreadsheetml/2006/main" count="95" uniqueCount="81">
  <si>
    <t>Отчет</t>
  </si>
  <si>
    <t xml:space="preserve">о реализации мероприятий муниципальной программы </t>
  </si>
  <si>
    <t>(тыс.руб.)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</si>
  <si>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</si>
  <si>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</si>
  <si>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</si>
  <si>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</si>
  <si>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</si>
  <si>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</si>
  <si>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</si>
  <si>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</si>
  <si>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</si>
  <si>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</si>
  <si>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</si>
  <si>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1. Предоставление субсидий муниципальным бюджетным и автономным дошкольным образовательным организациям</t>
  </si>
  <si>
    <t xml:space="preserve">2. Реализация программ дошкольного образования </t>
  </si>
  <si>
    <t>3. Обеспечение социальной поддержки семей с детьми, посещающими образовательные организации, реализующие общеобразовательную программу дошкольного образования» (компенсация родительской платы)</t>
  </si>
  <si>
    <t>4. Строительство и выкуп объектов для организации дошкольного образования:</t>
  </si>
  <si>
    <t>1. Расходы на обеспечение деятельности муниципальных казенных общеобразовательных организаций</t>
  </si>
  <si>
    <t>2. Предоставление субсидий муниципальным бюджетным и автономным общеобразовательным организациям</t>
  </si>
  <si>
    <t>3.Реализация программ начального общего, основного общего и среднего общего образования в общеобразовательных организациях</t>
  </si>
  <si>
    <t>4. Создание безбарьерной среды для обучения детей-инвалидов и детей с ограниченными возможностями здоровья в общеобразовательных организациях</t>
  </si>
  <si>
    <t>5. Обеспечение  бесплатным питанием обучающихся в общеобразовательных организациях</t>
  </si>
  <si>
    <t>1. Предоставление субсидий муниципальным  бюджетным и автономным организациям дополнительного образования</t>
  </si>
  <si>
    <t>1. Предоставление субсидий муниципальным бюджетным и автономным учреждениям дополнительного образования детей в сфере искусства</t>
  </si>
  <si>
    <t>2. Предоставление субсидий муниципальным бюджетным и автономным учреждениям дополнительного образования детей в сфере физической культуры и спорта</t>
  </si>
  <si>
    <t>3.Предоставление субсидий муниципальным бюджетным учреждениям в рамках программы "Доступная среда"</t>
  </si>
  <si>
    <t>1. Организация отдыха детей в каникулярное время</t>
  </si>
  <si>
    <t>3. Предоставление субсидии муниципальному автономному учреждению  «Детские оздоровительные лагеря»</t>
  </si>
  <si>
    <t>1. Организация и проведение молодежных мероприятий в сфере  молодежной политики</t>
  </si>
  <si>
    <t>2. Предоставление субсидии автономному учреждению</t>
  </si>
  <si>
    <t>Подпрограмма 7. «Социальная поддержка детей-сирот и детей, оставшихся без попечения родителей»</t>
  </si>
  <si>
    <t>1. Осуществление отдельных государственных полномочий Ленинградской области по организации выплаты вознаграждения, причитающегося приемным родителям</t>
  </si>
  <si>
    <t>2. Осуществление отдельных государственных полномочий Ленинградской области по назначению и выплате денежных средств на содержание детей-сирот и детей оставшихся без попечения родителей, в семьях опекунов (попечителей) и приемных семьях</t>
  </si>
  <si>
    <t>3.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</si>
  <si>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5. Осуществление отдельных государственных полномочий Ленинградской области по аренде жилых помещений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</t>
  </si>
  <si>
    <t>6.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 а также лиц из числа детей-сирот и детей, оставшихся без попечения  родителей, на период пребывания в образовательных учреждениях, учреждениях социального обслуживания населения, учреждениях системы здравоохранения и иных учреждениях, создаваемых в установленном законом порядке для детей-сирот и детей, оставшихся без попечения родителей,  в образовательных организациях профессионального образования, на военной службе по призыву, отбывания наказания в исправительных учреждениях, а также на период пребывания у опекунов (попечителей), в приемных семьях, в случае, если в жилом помещении не проживают другие члены семьи, от платы за пользованием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</si>
  <si>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7. Осуществление передаваемых органам местного самоуправления отдельных государственных полномочий Ленинградской области по назначению и выплате единовременного пособия при всех формах устройства детей, лишенных родительского попечения, в семью</t>
  </si>
  <si>
    <t>8. Осуществление отдельных государственных полномочий Ленинградской области по обеспечению текущего ремонта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и признанных в порядке, установленном Правительством Ленинградской области, нуждающимися в ремонте, при заселении в них детей-сирот и детей, оставшихся без попечения родителей, лиц из числа детей-сирот и детей, оставшихся без попечения родителей, по окончании пребывания в государственных и негосударственных учреждениях Ленинградской области для детей-сирот и детей, оставшихся без попечения родителей, или нахождения на воспитании в семье</t>
  </si>
  <si>
    <t>1.Расходы на обеспечение деятельности муниципального казенного учреждения</t>
  </si>
  <si>
    <t>Местный бюджет</t>
  </si>
  <si>
    <t>Подпрограмма 4.                 «Развитие дополнительного образования детей в сфере искусства, физической культуры и спорта в Выборгском районе Ленинградской области»</t>
  </si>
  <si>
    <t>Подпрограмма 2.                       «Развитие начального общего, основного общего и среднего общего образования детей в Выборгском районе Ленинградской области»</t>
  </si>
  <si>
    <t>Всего</t>
  </si>
  <si>
    <t>4.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учреждениях,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</si>
  <si>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r>
      <t>Подпрограмма 3.</t>
    </r>
    <r>
      <rPr>
        <b/>
        <sz val="10"/>
        <rFont val="Times New Roman"/>
        <family val="1"/>
      </rPr>
      <t xml:space="preserve">                     «Развитие дополнительного образования детей  в сфере образования в Выборгском районе Ленинградской области»</t>
    </r>
  </si>
  <si>
    <r>
      <t>Подпрограмма 1.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«Развитие дошкольного образования  детей в Выборгском районе Ленинградской области»</t>
    </r>
  </si>
  <si>
    <t xml:space="preserve">Наименование подпрограммы </t>
  </si>
  <si>
    <t>«Современное образование  в  Выборгском районе Ленинградской области»</t>
  </si>
  <si>
    <t>ИТОГО по муниципальной программе</t>
  </si>
  <si>
    <t xml:space="preserve">План на 2015 год </t>
  </si>
  <si>
    <t xml:space="preserve">Подпрограмма 6. «Молодёжь Выборгского района Ленинградской области» </t>
  </si>
  <si>
    <t xml:space="preserve">Подпрограмма 5.                      «Развитие системы отдыха и оздоровления  детей и подростков, в том числе детей, находящихся в трудной жизненной ситуации, в Выборгском районе Ленинградской области»  </t>
  </si>
  <si>
    <t>за 2015 год</t>
  </si>
  <si>
    <t>Факт за  2015г.</t>
  </si>
  <si>
    <t>2. Предоставление субсидий муниципальным бюджетным и автономным учреждениям</t>
  </si>
  <si>
    <t>916 кр</t>
  </si>
  <si>
    <t>261кр</t>
  </si>
  <si>
    <t>0111006</t>
  </si>
  <si>
    <t>192 кр</t>
  </si>
  <si>
    <t>191 кр</t>
  </si>
  <si>
    <r>
      <t xml:space="preserve">КР: </t>
    </r>
    <r>
      <rPr>
        <sz val="11"/>
        <color indexed="10"/>
        <rFont val="Calibri"/>
        <family val="2"/>
      </rPr>
      <t>155</t>
    </r>
    <r>
      <rPr>
        <sz val="11"/>
        <rFont val="Calibri"/>
        <family val="2"/>
      </rPr>
      <t>, 222, 888, 148</t>
    </r>
  </si>
  <si>
    <t>0121006</t>
  </si>
  <si>
    <t>0141006</t>
  </si>
  <si>
    <t>0151007</t>
  </si>
  <si>
    <t>212,911 кр</t>
  </si>
  <si>
    <t>253кр</t>
  </si>
  <si>
    <t>254кр</t>
  </si>
  <si>
    <t>544 кр</t>
  </si>
  <si>
    <t>247 кр</t>
  </si>
  <si>
    <t>250 кр</t>
  </si>
  <si>
    <t>248 кр</t>
  </si>
  <si>
    <t>206 кр</t>
  </si>
  <si>
    <t>543 кр</t>
  </si>
  <si>
    <t>отчет администрации</t>
  </si>
  <si>
    <t>0181005, 0182063</t>
  </si>
  <si>
    <t>1.4. Выкуп здания  детского сада на 155 мест с бассейном Выборгский район пгт Рощино в районе улицы Анны Ахматовой</t>
  </si>
  <si>
    <t>1.4. Выкуп здания  детского сада на 155 мест  Выборгский район пгт Первомайское в районе улицы Советская</t>
  </si>
  <si>
    <t>1.4.3. Строительство детского сада по адресу: г. Выборг, ул. Аристарха Макарова с учетом расходов на осуществление авторского надзора</t>
  </si>
  <si>
    <t>0181006 Служба заказчика +0181006, 0182063</t>
  </si>
  <si>
    <t>Подпрограмма 8. «Методичес кое, финансовое, диагностичес кое  и материально-техническое обеспечение деятельности системы образования в Выборгском районе Ленинградской области»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</si>
</sst>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1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Calibri"/>
      <family val="2"/>
    </font>
    <font>
      <b/>
      <i/>
      <sz val="9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 horizontal="justify" vertical="center"/>
    </xf>
    <xf numFmtId="0" fontId="1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10" fillId="33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wrapText="1"/>
    </xf>
    <xf numFmtId="0" fontId="13" fillId="33" borderId="0" xfId="0" applyFont="1" applyFill="1" applyBorder="1" applyAlignment="1">
      <alignment wrapText="1"/>
    </xf>
    <xf numFmtId="0" fontId="13" fillId="33" borderId="0" xfId="0" applyFont="1" applyFill="1" applyAlignment="1">
      <alignment vertical="center"/>
    </xf>
    <xf numFmtId="0" fontId="10" fillId="33" borderId="17" xfId="0" applyFont="1" applyFill="1" applyBorder="1" applyAlignment="1">
      <alignment/>
    </xf>
    <xf numFmtId="4" fontId="8" fillId="33" borderId="17" xfId="0" applyNumberFormat="1" applyFont="1" applyFill="1" applyBorder="1" applyAlignment="1">
      <alignment vertical="center" wrapText="1"/>
    </xf>
    <xf numFmtId="4" fontId="8" fillId="33" borderId="18" xfId="0" applyNumberFormat="1" applyFont="1" applyFill="1" applyBorder="1" applyAlignment="1">
      <alignment vertical="center" wrapText="1"/>
    </xf>
    <xf numFmtId="4" fontId="8" fillId="33" borderId="19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" fontId="2" fillId="33" borderId="15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4" fontId="10" fillId="33" borderId="0" xfId="0" applyNumberFormat="1" applyFont="1" applyFill="1" applyAlignment="1">
      <alignment/>
    </xf>
    <xf numFmtId="4" fontId="8" fillId="33" borderId="21" xfId="0" applyNumberFormat="1" applyFont="1" applyFill="1" applyBorder="1" applyAlignment="1">
      <alignment vertical="center" wrapText="1"/>
    </xf>
    <xf numFmtId="4" fontId="8" fillId="33" borderId="22" xfId="0" applyNumberFormat="1" applyFont="1" applyFill="1" applyBorder="1" applyAlignment="1">
      <alignment vertical="center" wrapText="1"/>
    </xf>
    <xf numFmtId="4" fontId="8" fillId="33" borderId="23" xfId="0" applyNumberFormat="1" applyFont="1" applyFill="1" applyBorder="1" applyAlignment="1">
      <alignment vertical="center" wrapText="1"/>
    </xf>
    <xf numFmtId="4" fontId="8" fillId="33" borderId="24" xfId="0" applyNumberFormat="1" applyFont="1" applyFill="1" applyBorder="1" applyAlignment="1">
      <alignment vertical="center" wrapText="1"/>
    </xf>
    <xf numFmtId="49" fontId="13" fillId="33" borderId="0" xfId="0" applyNumberFormat="1" applyFont="1" applyFill="1" applyAlignment="1">
      <alignment/>
    </xf>
    <xf numFmtId="4" fontId="2" fillId="0" borderId="17" xfId="0" applyNumberFormat="1" applyFont="1" applyFill="1" applyBorder="1" applyAlignment="1">
      <alignment vertical="center" wrapText="1"/>
    </xf>
    <xf numFmtId="0" fontId="10" fillId="33" borderId="25" xfId="0" applyFont="1" applyFill="1" applyBorder="1" applyAlignment="1">
      <alignment/>
    </xf>
    <xf numFmtId="0" fontId="2" fillId="0" borderId="15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/>
    </xf>
    <xf numFmtId="4" fontId="8" fillId="0" borderId="26" xfId="0" applyNumberFormat="1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15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vertical="top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15" xfId="0" applyFont="1" applyFill="1" applyBorder="1" applyAlignment="1">
      <alignment/>
    </xf>
    <xf numFmtId="4" fontId="8" fillId="0" borderId="28" xfId="0" applyNumberFormat="1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49" fillId="0" borderId="2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3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/>
    </xf>
    <xf numFmtId="0" fontId="4" fillId="33" borderId="35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left" vertical="justify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31"/>
  <sheetViews>
    <sheetView tabSelected="1" zoomScalePageLayoutView="0" workbookViewId="0" topLeftCell="A41">
      <selection activeCell="A52" sqref="A52"/>
    </sheetView>
  </sheetViews>
  <sheetFormatPr defaultColWidth="9.140625" defaultRowHeight="15"/>
  <cols>
    <col min="1" max="1" width="14.00390625" style="23" customWidth="1"/>
    <col min="2" max="2" width="32.28125" style="1" customWidth="1"/>
    <col min="3" max="3" width="12.57421875" style="1" customWidth="1"/>
    <col min="4" max="4" width="8.57421875" style="1" customWidth="1"/>
    <col min="5" max="5" width="12.140625" style="1" customWidth="1"/>
    <col min="6" max="6" width="11.57421875" style="1" customWidth="1"/>
    <col min="7" max="7" width="4.421875" style="1" customWidth="1"/>
    <col min="8" max="8" width="11.8515625" style="3" customWidth="1"/>
    <col min="9" max="9" width="8.57421875" style="3" customWidth="1"/>
    <col min="10" max="10" width="12.140625" style="3" customWidth="1"/>
    <col min="11" max="11" width="11.7109375" style="3" customWidth="1"/>
    <col min="12" max="12" width="4.421875" style="39" customWidth="1"/>
    <col min="13" max="13" width="12.140625" style="1" customWidth="1"/>
    <col min="14" max="15" width="9.140625" style="1" customWidth="1"/>
    <col min="16" max="16384" width="9.140625" style="1" customWidth="1"/>
  </cols>
  <sheetData>
    <row r="1" spans="1:12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">
      <c r="A4" s="115" t="s">
        <v>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.75" thickBot="1">
      <c r="A5" s="116" t="s">
        <v>2</v>
      </c>
      <c r="B5" s="116"/>
      <c r="C5" s="116"/>
      <c r="D5" s="116"/>
      <c r="E5" s="116"/>
      <c r="F5" s="116"/>
      <c r="G5" s="116"/>
      <c r="H5" s="117"/>
      <c r="I5" s="117"/>
      <c r="J5" s="117"/>
      <c r="K5" s="117"/>
      <c r="L5" s="117"/>
    </row>
    <row r="6" spans="1:12" ht="15.75" thickBot="1">
      <c r="A6" s="100" t="s">
        <v>47</v>
      </c>
      <c r="B6" s="100" t="s">
        <v>3</v>
      </c>
      <c r="C6" s="96" t="s">
        <v>4</v>
      </c>
      <c r="D6" s="97"/>
      <c r="E6" s="97"/>
      <c r="F6" s="97"/>
      <c r="G6" s="97"/>
      <c r="H6" s="103" t="s">
        <v>4</v>
      </c>
      <c r="I6" s="103"/>
      <c r="J6" s="103"/>
      <c r="K6" s="103"/>
      <c r="L6" s="103"/>
    </row>
    <row r="7" spans="1:12" ht="15.75" thickBot="1">
      <c r="A7" s="101"/>
      <c r="B7" s="101"/>
      <c r="C7" s="98" t="s">
        <v>50</v>
      </c>
      <c r="D7" s="99"/>
      <c r="E7" s="99"/>
      <c r="F7" s="99"/>
      <c r="G7" s="99"/>
      <c r="H7" s="103" t="s">
        <v>54</v>
      </c>
      <c r="I7" s="103"/>
      <c r="J7" s="103"/>
      <c r="K7" s="103"/>
      <c r="L7" s="103"/>
    </row>
    <row r="8" spans="1:12" ht="15.75" thickBot="1">
      <c r="A8" s="101"/>
      <c r="B8" s="101"/>
      <c r="C8" s="100" t="s">
        <v>5</v>
      </c>
      <c r="D8" s="107" t="s">
        <v>6</v>
      </c>
      <c r="E8" s="108"/>
      <c r="F8" s="108"/>
      <c r="G8" s="108"/>
      <c r="H8" s="100" t="s">
        <v>5</v>
      </c>
      <c r="I8" s="103" t="s">
        <v>6</v>
      </c>
      <c r="J8" s="103"/>
      <c r="K8" s="103"/>
      <c r="L8" s="103"/>
    </row>
    <row r="9" spans="1:12" ht="41.25" thickBot="1">
      <c r="A9" s="102"/>
      <c r="B9" s="102"/>
      <c r="C9" s="102"/>
      <c r="D9" s="4" t="s">
        <v>7</v>
      </c>
      <c r="E9" s="4" t="s">
        <v>8</v>
      </c>
      <c r="F9" s="4" t="s">
        <v>9</v>
      </c>
      <c r="G9" s="5" t="s">
        <v>10</v>
      </c>
      <c r="H9" s="102"/>
      <c r="I9" s="41" t="s">
        <v>7</v>
      </c>
      <c r="J9" s="41" t="s">
        <v>8</v>
      </c>
      <c r="K9" s="41" t="s">
        <v>40</v>
      </c>
      <c r="L9" s="28" t="s">
        <v>10</v>
      </c>
    </row>
    <row r="10" spans="1:12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  <c r="H10" s="9">
        <v>8</v>
      </c>
      <c r="I10" s="9">
        <v>9</v>
      </c>
      <c r="J10" s="9">
        <v>10</v>
      </c>
      <c r="K10" s="9">
        <v>11</v>
      </c>
      <c r="L10" s="29">
        <v>12</v>
      </c>
    </row>
    <row r="11" spans="1:12" s="11" customFormat="1" ht="15.75" thickBot="1">
      <c r="A11" s="10"/>
      <c r="B11" s="49" t="s">
        <v>49</v>
      </c>
      <c r="C11" s="26">
        <f aca="true" t="shared" si="0" ref="C11:L11">SUM(C12,C20,C26,C28,C32,C35,C47,C38)</f>
        <v>3516718.9599999995</v>
      </c>
      <c r="D11" s="26">
        <f t="shared" si="0"/>
        <v>2453.6000000000004</v>
      </c>
      <c r="E11" s="26">
        <f t="shared" si="0"/>
        <v>2089456.2999999998</v>
      </c>
      <c r="F11" s="26">
        <f t="shared" si="0"/>
        <v>1424809.06</v>
      </c>
      <c r="G11" s="43">
        <f t="shared" si="0"/>
        <v>0</v>
      </c>
      <c r="H11" s="45">
        <f t="shared" si="0"/>
        <v>3287608.2199999997</v>
      </c>
      <c r="I11" s="26">
        <f t="shared" si="0"/>
        <v>2453.6000000000004</v>
      </c>
      <c r="J11" s="26">
        <f t="shared" si="0"/>
        <v>2055820.9400000002</v>
      </c>
      <c r="K11" s="26">
        <f t="shared" si="0"/>
        <v>1229333.68</v>
      </c>
      <c r="L11" s="30">
        <f t="shared" si="0"/>
        <v>0</v>
      </c>
    </row>
    <row r="12" spans="1:13" s="13" customFormat="1" ht="15">
      <c r="A12" s="104" t="s">
        <v>46</v>
      </c>
      <c r="B12" s="12" t="s">
        <v>43</v>
      </c>
      <c r="C12" s="25">
        <f aca="true" t="shared" si="1" ref="C12:L12">SUM(C13:C16)</f>
        <v>1390732.2</v>
      </c>
      <c r="D12" s="25">
        <f t="shared" si="1"/>
        <v>0</v>
      </c>
      <c r="E12" s="25">
        <f t="shared" si="1"/>
        <v>919458.7</v>
      </c>
      <c r="F12" s="25">
        <f t="shared" si="1"/>
        <v>471273.5</v>
      </c>
      <c r="G12" s="44">
        <f t="shared" si="1"/>
        <v>0</v>
      </c>
      <c r="H12" s="46">
        <f t="shared" si="1"/>
        <v>1236914.04</v>
      </c>
      <c r="I12" s="25">
        <f t="shared" si="1"/>
        <v>0</v>
      </c>
      <c r="J12" s="25">
        <f t="shared" si="1"/>
        <v>901526.67</v>
      </c>
      <c r="K12" s="25">
        <f t="shared" si="1"/>
        <v>335387.37</v>
      </c>
      <c r="L12" s="31">
        <f t="shared" si="1"/>
        <v>0</v>
      </c>
      <c r="M12" s="42"/>
    </row>
    <row r="13" spans="1:14" ht="51">
      <c r="A13" s="104"/>
      <c r="B13" s="14" t="s">
        <v>14</v>
      </c>
      <c r="C13" s="73">
        <f>SUM(D13:G13)</f>
        <v>389047.8</v>
      </c>
      <c r="D13" s="73"/>
      <c r="E13" s="73">
        <v>42155.1</v>
      </c>
      <c r="F13" s="73">
        <v>346892.7</v>
      </c>
      <c r="G13" s="63"/>
      <c r="H13" s="74">
        <f>SUM(I13:L13)</f>
        <v>306355.8</v>
      </c>
      <c r="I13" s="40"/>
      <c r="J13" s="84">
        <v>25498.43</v>
      </c>
      <c r="K13" s="84">
        <v>280857.37</v>
      </c>
      <c r="L13" s="32"/>
      <c r="M13" s="47" t="s">
        <v>58</v>
      </c>
      <c r="N13" s="1" t="s">
        <v>61</v>
      </c>
    </row>
    <row r="14" spans="1:13" ht="25.5">
      <c r="A14" s="104"/>
      <c r="B14" s="14" t="s">
        <v>15</v>
      </c>
      <c r="C14" s="75">
        <f aca="true" t="shared" si="2" ref="C14:C49">SUM(D14:G14)</f>
        <v>537600.6</v>
      </c>
      <c r="D14" s="75"/>
      <c r="E14" s="75">
        <v>537600.6</v>
      </c>
      <c r="F14" s="75"/>
      <c r="G14" s="76"/>
      <c r="H14" s="74">
        <f aca="true" t="shared" si="3" ref="H14:H19">SUM(I14:L14)</f>
        <v>537600.6</v>
      </c>
      <c r="I14" s="40"/>
      <c r="J14" s="40">
        <v>537600.6</v>
      </c>
      <c r="K14" s="40"/>
      <c r="L14" s="32"/>
      <c r="M14" s="1" t="s">
        <v>56</v>
      </c>
    </row>
    <row r="15" spans="1:13" ht="89.25">
      <c r="A15" s="104"/>
      <c r="B15" s="14" t="s">
        <v>16</v>
      </c>
      <c r="C15" s="75">
        <f t="shared" si="2"/>
        <v>29920</v>
      </c>
      <c r="D15" s="75"/>
      <c r="E15" s="75">
        <v>29920</v>
      </c>
      <c r="F15" s="75"/>
      <c r="G15" s="76"/>
      <c r="H15" s="74">
        <f t="shared" si="3"/>
        <v>29583</v>
      </c>
      <c r="I15" s="40"/>
      <c r="J15" s="40">
        <v>29583</v>
      </c>
      <c r="K15" s="40"/>
      <c r="L15" s="32"/>
      <c r="M15" s="1" t="s">
        <v>57</v>
      </c>
    </row>
    <row r="16" spans="1:12" ht="38.25">
      <c r="A16" s="104"/>
      <c r="B16" s="14" t="s">
        <v>17</v>
      </c>
      <c r="C16" s="77">
        <f t="shared" si="2"/>
        <v>434163.8</v>
      </c>
      <c r="D16" s="77"/>
      <c r="E16" s="77">
        <f>SUM(E17:E19)</f>
        <v>309783</v>
      </c>
      <c r="F16" s="73">
        <f>SUM(F17:F19)</f>
        <v>124380.8</v>
      </c>
      <c r="G16" s="76"/>
      <c r="H16" s="74">
        <f t="shared" si="3"/>
        <v>363374.64</v>
      </c>
      <c r="I16" s="40">
        <f>SUM(I17:I19)</f>
        <v>0</v>
      </c>
      <c r="J16" s="40">
        <f>SUM(J17:J19)</f>
        <v>308844.64</v>
      </c>
      <c r="K16" s="40">
        <f>SUM(K17:K19)</f>
        <v>54530</v>
      </c>
      <c r="L16" s="40">
        <f>SUM(L17:L19)</f>
        <v>0</v>
      </c>
    </row>
    <row r="17" spans="1:12" ht="51">
      <c r="A17" s="104"/>
      <c r="B17" s="14" t="s">
        <v>76</v>
      </c>
      <c r="C17" s="78">
        <f t="shared" si="2"/>
        <v>229915.8</v>
      </c>
      <c r="D17" s="78"/>
      <c r="E17" s="78">
        <v>160135</v>
      </c>
      <c r="F17" s="79">
        <v>69780.8</v>
      </c>
      <c r="G17" s="80"/>
      <c r="H17" s="74">
        <f t="shared" si="3"/>
        <v>160135</v>
      </c>
      <c r="I17" s="81"/>
      <c r="J17" s="81">
        <v>160135</v>
      </c>
      <c r="K17" s="81"/>
      <c r="L17" s="48"/>
    </row>
    <row r="18" spans="1:12" ht="51">
      <c r="A18" s="104"/>
      <c r="B18" s="14" t="s">
        <v>77</v>
      </c>
      <c r="C18" s="78">
        <f>E18</f>
        <v>141648</v>
      </c>
      <c r="D18" s="78"/>
      <c r="E18" s="78">
        <v>141648</v>
      </c>
      <c r="F18" s="82"/>
      <c r="G18" s="80"/>
      <c r="H18" s="74">
        <f t="shared" si="3"/>
        <v>141648</v>
      </c>
      <c r="I18" s="81"/>
      <c r="J18" s="81">
        <v>141648</v>
      </c>
      <c r="K18" s="81"/>
      <c r="L18" s="48"/>
    </row>
    <row r="19" spans="1:12" ht="51.75" thickBot="1">
      <c r="A19" s="105"/>
      <c r="B19" s="93" t="s">
        <v>78</v>
      </c>
      <c r="C19" s="94">
        <f>SUM(E19:F19)</f>
        <v>62600</v>
      </c>
      <c r="D19" s="94"/>
      <c r="E19" s="94">
        <v>8000</v>
      </c>
      <c r="F19" s="94">
        <v>54600</v>
      </c>
      <c r="G19" s="89"/>
      <c r="H19" s="95">
        <f t="shared" si="3"/>
        <v>61591.64</v>
      </c>
      <c r="I19" s="88"/>
      <c r="J19" s="48">
        <v>7061.64</v>
      </c>
      <c r="K19" s="48">
        <v>54530</v>
      </c>
      <c r="L19" s="48"/>
    </row>
    <row r="20" spans="1:12" s="13" customFormat="1" ht="15">
      <c r="A20" s="121" t="s">
        <v>42</v>
      </c>
      <c r="B20" s="24" t="s">
        <v>43</v>
      </c>
      <c r="C20" s="25">
        <f aca="true" t="shared" si="4" ref="C20:L20">SUM(C21:C25)</f>
        <v>1340711.9</v>
      </c>
      <c r="D20" s="25">
        <f t="shared" si="4"/>
        <v>1740.8000000000002</v>
      </c>
      <c r="E20" s="25">
        <f t="shared" si="4"/>
        <v>1086067.6</v>
      </c>
      <c r="F20" s="25">
        <f t="shared" si="4"/>
        <v>252903.5</v>
      </c>
      <c r="G20" s="44">
        <f t="shared" si="4"/>
        <v>0</v>
      </c>
      <c r="H20" s="46">
        <f t="shared" si="4"/>
        <v>1289659.9200000002</v>
      </c>
      <c r="I20" s="25">
        <f t="shared" si="4"/>
        <v>1740.8000000000002</v>
      </c>
      <c r="J20" s="27">
        <f t="shared" si="4"/>
        <v>1074734.11</v>
      </c>
      <c r="K20" s="27">
        <f t="shared" si="4"/>
        <v>213185.01</v>
      </c>
      <c r="L20" s="34">
        <f t="shared" si="4"/>
        <v>0</v>
      </c>
    </row>
    <row r="21" spans="1:12" ht="51">
      <c r="A21" s="104"/>
      <c r="B21" s="15" t="s">
        <v>18</v>
      </c>
      <c r="C21" s="40">
        <f t="shared" si="2"/>
        <v>0</v>
      </c>
      <c r="D21" s="40"/>
      <c r="E21" s="85"/>
      <c r="F21" s="85">
        <v>0</v>
      </c>
      <c r="G21" s="76"/>
      <c r="H21" s="74">
        <f>SUM(I21:L21)</f>
        <v>0</v>
      </c>
      <c r="I21" s="40"/>
      <c r="J21" s="40"/>
      <c r="K21" s="40">
        <v>0</v>
      </c>
      <c r="L21" s="51"/>
    </row>
    <row r="22" spans="1:13" ht="51">
      <c r="A22" s="104"/>
      <c r="B22" s="15" t="s">
        <v>19</v>
      </c>
      <c r="C22" s="75">
        <f t="shared" si="2"/>
        <v>325679.4</v>
      </c>
      <c r="D22" s="75">
        <v>1174.7</v>
      </c>
      <c r="E22" s="73">
        <v>71838.8</v>
      </c>
      <c r="F22" s="75">
        <v>252665.9</v>
      </c>
      <c r="G22" s="86"/>
      <c r="H22" s="87">
        <f>SUM(I22:L22)</f>
        <v>275304.49</v>
      </c>
      <c r="I22" s="75">
        <v>1174.7</v>
      </c>
      <c r="J22" s="75">
        <v>61044.78</v>
      </c>
      <c r="K22" s="75">
        <v>213085.01</v>
      </c>
      <c r="L22" s="53"/>
      <c r="M22" s="47" t="s">
        <v>62</v>
      </c>
    </row>
    <row r="23" spans="1:13" ht="51">
      <c r="A23" s="104"/>
      <c r="B23" s="15" t="s">
        <v>20</v>
      </c>
      <c r="C23" s="75">
        <f t="shared" si="2"/>
        <v>936236.9</v>
      </c>
      <c r="D23" s="75"/>
      <c r="E23" s="73">
        <v>936236.9</v>
      </c>
      <c r="F23" s="75"/>
      <c r="G23" s="86"/>
      <c r="H23" s="87">
        <f>SUM(I23:L23)</f>
        <v>936236.9</v>
      </c>
      <c r="I23" s="75"/>
      <c r="J23" s="75">
        <v>936236.9</v>
      </c>
      <c r="K23" s="75"/>
      <c r="L23" s="53"/>
      <c r="M23" s="1" t="s">
        <v>59</v>
      </c>
    </row>
    <row r="24" spans="1:12" ht="63.75">
      <c r="A24" s="104"/>
      <c r="B24" s="15" t="s">
        <v>21</v>
      </c>
      <c r="C24" s="75">
        <f t="shared" si="2"/>
        <v>1203.7</v>
      </c>
      <c r="D24" s="75">
        <v>566.1</v>
      </c>
      <c r="E24" s="73">
        <v>400</v>
      </c>
      <c r="F24" s="75">
        <v>237.6</v>
      </c>
      <c r="G24" s="86"/>
      <c r="H24" s="87">
        <f>SUM(I24:L24)</f>
        <v>666.1</v>
      </c>
      <c r="I24" s="75">
        <v>566.1</v>
      </c>
      <c r="J24" s="75">
        <v>0</v>
      </c>
      <c r="K24" s="75">
        <v>100</v>
      </c>
      <c r="L24" s="53"/>
    </row>
    <row r="25" spans="1:13" ht="39" thickBot="1">
      <c r="A25" s="104"/>
      <c r="B25" s="16" t="s">
        <v>22</v>
      </c>
      <c r="C25" s="75">
        <f t="shared" si="2"/>
        <v>77591.9</v>
      </c>
      <c r="D25" s="75"/>
      <c r="E25" s="73">
        <v>77591.9</v>
      </c>
      <c r="F25" s="75"/>
      <c r="G25" s="86"/>
      <c r="H25" s="87">
        <f>SUM(I25:L25)</f>
        <v>77452.43</v>
      </c>
      <c r="I25" s="75"/>
      <c r="J25" s="75">
        <v>77452.43</v>
      </c>
      <c r="K25" s="75"/>
      <c r="L25" s="53"/>
      <c r="M25" s="1" t="s">
        <v>60</v>
      </c>
    </row>
    <row r="26" spans="1:12" s="57" customFormat="1" ht="15">
      <c r="A26" s="122" t="s">
        <v>45</v>
      </c>
      <c r="B26" s="54" t="s">
        <v>43</v>
      </c>
      <c r="C26" s="34">
        <f>SUM(C27)</f>
        <v>79039.4</v>
      </c>
      <c r="D26" s="34">
        <f aca="true" t="shared" si="5" ref="D26:L26">SUM(D27)</f>
        <v>0</v>
      </c>
      <c r="E26" s="34">
        <f t="shared" si="5"/>
        <v>1971.9</v>
      </c>
      <c r="F26" s="34">
        <f t="shared" si="5"/>
        <v>77067.5</v>
      </c>
      <c r="G26" s="55">
        <f t="shared" si="5"/>
        <v>0</v>
      </c>
      <c r="H26" s="56">
        <f>SUM(H27)</f>
        <v>74521.21</v>
      </c>
      <c r="I26" s="34">
        <f t="shared" si="5"/>
        <v>0</v>
      </c>
      <c r="J26" s="34">
        <f t="shared" si="5"/>
        <v>1794</v>
      </c>
      <c r="K26" s="34">
        <f t="shared" si="5"/>
        <v>72727.21</v>
      </c>
      <c r="L26" s="34">
        <f t="shared" si="5"/>
        <v>0</v>
      </c>
    </row>
    <row r="27" spans="1:12" s="59" customFormat="1" ht="142.5" customHeight="1" thickBot="1">
      <c r="A27" s="123"/>
      <c r="B27" s="58" t="s">
        <v>23</v>
      </c>
      <c r="C27" s="88">
        <f t="shared" si="2"/>
        <v>79039.4</v>
      </c>
      <c r="D27" s="88"/>
      <c r="E27" s="89">
        <v>1971.9</v>
      </c>
      <c r="F27" s="89">
        <v>77067.5</v>
      </c>
      <c r="G27" s="64"/>
      <c r="H27" s="90">
        <f>SUM(I27:L27)</f>
        <v>74521.21</v>
      </c>
      <c r="I27" s="88"/>
      <c r="J27" s="88">
        <v>1794</v>
      </c>
      <c r="K27" s="88">
        <v>72727.21</v>
      </c>
      <c r="L27" s="52"/>
    </row>
    <row r="28" spans="1:12" s="57" customFormat="1" ht="15">
      <c r="A28" s="124" t="s">
        <v>41</v>
      </c>
      <c r="B28" s="54" t="s">
        <v>43</v>
      </c>
      <c r="C28" s="34">
        <f>SUM(C29:C31)</f>
        <v>158592.9</v>
      </c>
      <c r="D28" s="34">
        <f aca="true" t="shared" si="6" ref="D28:L28">SUM(D29:D31)</f>
        <v>0</v>
      </c>
      <c r="E28" s="34">
        <f t="shared" si="6"/>
        <v>10707.9</v>
      </c>
      <c r="F28" s="34">
        <f t="shared" si="6"/>
        <v>147885</v>
      </c>
      <c r="G28" s="55">
        <f t="shared" si="6"/>
        <v>0</v>
      </c>
      <c r="H28" s="56">
        <f t="shared" si="6"/>
        <v>148997.31</v>
      </c>
      <c r="I28" s="34">
        <f t="shared" si="6"/>
        <v>0</v>
      </c>
      <c r="J28" s="34">
        <f t="shared" si="6"/>
        <v>10247.49</v>
      </c>
      <c r="K28" s="34">
        <f t="shared" si="6"/>
        <v>138749.82</v>
      </c>
      <c r="L28" s="34">
        <f t="shared" si="6"/>
        <v>0</v>
      </c>
    </row>
    <row r="29" spans="1:13" s="59" customFormat="1" ht="63.75">
      <c r="A29" s="125"/>
      <c r="B29" s="60" t="s">
        <v>24</v>
      </c>
      <c r="C29" s="84">
        <f t="shared" si="2"/>
        <v>108171.62</v>
      </c>
      <c r="D29" s="84"/>
      <c r="E29" s="83">
        <v>10707.9</v>
      </c>
      <c r="F29" s="83">
        <v>97463.72</v>
      </c>
      <c r="G29" s="63"/>
      <c r="H29" s="91">
        <f>SUM(I29:L29)</f>
        <v>101340.36</v>
      </c>
      <c r="I29" s="84"/>
      <c r="J29" s="84">
        <v>10247.49</v>
      </c>
      <c r="K29" s="84">
        <v>91092.87</v>
      </c>
      <c r="L29" s="32"/>
      <c r="M29" s="61" t="s">
        <v>63</v>
      </c>
    </row>
    <row r="30" spans="1:13" s="59" customFormat="1" ht="63.75">
      <c r="A30" s="125"/>
      <c r="B30" s="60" t="s">
        <v>25</v>
      </c>
      <c r="C30" s="84">
        <f t="shared" si="2"/>
        <v>50421.28</v>
      </c>
      <c r="D30" s="84"/>
      <c r="E30" s="83"/>
      <c r="F30" s="83">
        <v>50421.28</v>
      </c>
      <c r="G30" s="63"/>
      <c r="H30" s="91">
        <f>SUM(I30:L30)</f>
        <v>47656.95</v>
      </c>
      <c r="I30" s="84"/>
      <c r="J30" s="84"/>
      <c r="K30" s="84">
        <v>47656.95</v>
      </c>
      <c r="L30" s="32"/>
      <c r="M30" s="61" t="s">
        <v>63</v>
      </c>
    </row>
    <row r="31" spans="1:12" s="59" customFormat="1" ht="51.75" thickBot="1">
      <c r="A31" s="126"/>
      <c r="B31" s="62" t="s">
        <v>26</v>
      </c>
      <c r="C31" s="88">
        <f t="shared" si="2"/>
        <v>0</v>
      </c>
      <c r="D31" s="88"/>
      <c r="E31" s="89"/>
      <c r="F31" s="89">
        <v>0</v>
      </c>
      <c r="G31" s="64"/>
      <c r="H31" s="90">
        <f>SUM(I31:L31)</f>
        <v>0</v>
      </c>
      <c r="I31" s="88"/>
      <c r="J31" s="88">
        <v>0</v>
      </c>
      <c r="K31" s="88">
        <v>0</v>
      </c>
      <c r="L31" s="33"/>
    </row>
    <row r="32" spans="1:12" s="57" customFormat="1" ht="15">
      <c r="A32" s="112" t="s">
        <v>52</v>
      </c>
      <c r="B32" s="54" t="s">
        <v>43</v>
      </c>
      <c r="C32" s="34">
        <f>SUM(C33:C34)</f>
        <v>75511.70000000001</v>
      </c>
      <c r="D32" s="34">
        <f aca="true" t="shared" si="7" ref="D32:L32">SUM(D33:D34)</f>
        <v>0</v>
      </c>
      <c r="E32" s="34">
        <f t="shared" si="7"/>
        <v>16583.9</v>
      </c>
      <c r="F32" s="34">
        <f t="shared" si="7"/>
        <v>58927.8</v>
      </c>
      <c r="G32" s="55">
        <f t="shared" si="7"/>
        <v>0</v>
      </c>
      <c r="H32" s="56">
        <f t="shared" si="7"/>
        <v>73073.86000000002</v>
      </c>
      <c r="I32" s="34">
        <f t="shared" si="7"/>
        <v>0</v>
      </c>
      <c r="J32" s="34">
        <f t="shared" si="7"/>
        <v>16583.88</v>
      </c>
      <c r="K32" s="34">
        <f t="shared" si="7"/>
        <v>56489.98</v>
      </c>
      <c r="L32" s="34">
        <f t="shared" si="7"/>
        <v>0</v>
      </c>
    </row>
    <row r="33" spans="1:12" s="59" customFormat="1" ht="90.75" customHeight="1">
      <c r="A33" s="113"/>
      <c r="B33" s="60" t="s">
        <v>27</v>
      </c>
      <c r="C33" s="84">
        <f t="shared" si="2"/>
        <v>20962.4</v>
      </c>
      <c r="D33" s="84"/>
      <c r="E33" s="83"/>
      <c r="F33" s="83">
        <v>20962.4</v>
      </c>
      <c r="G33" s="63"/>
      <c r="H33" s="91">
        <f>SUM(I33:L33)</f>
        <v>19541.93</v>
      </c>
      <c r="I33" s="84"/>
      <c r="J33" s="84"/>
      <c r="K33" s="84">
        <v>19541.93</v>
      </c>
      <c r="L33" s="32"/>
    </row>
    <row r="34" spans="1:14" s="59" customFormat="1" ht="90.75" customHeight="1" thickBot="1">
      <c r="A34" s="114"/>
      <c r="B34" s="62" t="s">
        <v>28</v>
      </c>
      <c r="C34" s="88">
        <f t="shared" si="2"/>
        <v>54549.3</v>
      </c>
      <c r="D34" s="88"/>
      <c r="E34" s="89">
        <v>16583.9</v>
      </c>
      <c r="F34" s="89">
        <v>37965.4</v>
      </c>
      <c r="G34" s="64"/>
      <c r="H34" s="90">
        <f>SUM(I34:L34)</f>
        <v>53531.93000000001</v>
      </c>
      <c r="I34" s="88"/>
      <c r="J34" s="88">
        <v>16583.88</v>
      </c>
      <c r="K34" s="88">
        <v>36948.05</v>
      </c>
      <c r="L34" s="33"/>
      <c r="M34" s="61" t="s">
        <v>64</v>
      </c>
      <c r="N34" s="59" t="s">
        <v>65</v>
      </c>
    </row>
    <row r="35" spans="1:12" s="57" customFormat="1" ht="15">
      <c r="A35" s="109" t="s">
        <v>51</v>
      </c>
      <c r="B35" s="54" t="s">
        <v>43</v>
      </c>
      <c r="C35" s="34">
        <f>SUM(C36:C37)</f>
        <v>11917</v>
      </c>
      <c r="D35" s="34">
        <f aca="true" t="shared" si="8" ref="D35:L35">SUM(D36:D37)</f>
        <v>0</v>
      </c>
      <c r="E35" s="34">
        <f t="shared" si="8"/>
        <v>1100</v>
      </c>
      <c r="F35" s="34">
        <f t="shared" si="8"/>
        <v>10817</v>
      </c>
      <c r="G35" s="55">
        <f t="shared" si="8"/>
        <v>0</v>
      </c>
      <c r="H35" s="56">
        <f t="shared" si="8"/>
        <v>10817</v>
      </c>
      <c r="I35" s="34">
        <f t="shared" si="8"/>
        <v>0</v>
      </c>
      <c r="J35" s="34">
        <f t="shared" si="8"/>
        <v>0</v>
      </c>
      <c r="K35" s="34">
        <f t="shared" si="8"/>
        <v>10817</v>
      </c>
      <c r="L35" s="34">
        <f t="shared" si="8"/>
        <v>0</v>
      </c>
    </row>
    <row r="36" spans="1:12" s="59" customFormat="1" ht="46.5" customHeight="1">
      <c r="A36" s="110"/>
      <c r="B36" s="60" t="s">
        <v>29</v>
      </c>
      <c r="C36" s="84">
        <f t="shared" si="2"/>
        <v>2200</v>
      </c>
      <c r="D36" s="84"/>
      <c r="E36" s="83"/>
      <c r="F36" s="83">
        <v>2200</v>
      </c>
      <c r="G36" s="63"/>
      <c r="H36" s="91">
        <f>SUM(I36:L36)</f>
        <v>2200</v>
      </c>
      <c r="I36" s="84"/>
      <c r="J36" s="84"/>
      <c r="K36" s="84">
        <v>2200</v>
      </c>
      <c r="L36" s="51"/>
    </row>
    <row r="37" spans="1:12" s="59" customFormat="1" ht="46.5" customHeight="1" thickBot="1">
      <c r="A37" s="111"/>
      <c r="B37" s="62" t="s">
        <v>30</v>
      </c>
      <c r="C37" s="88">
        <f t="shared" si="2"/>
        <v>9717</v>
      </c>
      <c r="D37" s="88"/>
      <c r="E37" s="89">
        <v>1100</v>
      </c>
      <c r="F37" s="92">
        <v>8617</v>
      </c>
      <c r="G37" s="64"/>
      <c r="H37" s="90">
        <f>SUM(I37:L37)</f>
        <v>8617</v>
      </c>
      <c r="I37" s="88"/>
      <c r="J37" s="88"/>
      <c r="K37" s="88">
        <v>8617</v>
      </c>
      <c r="L37" s="52"/>
    </row>
    <row r="38" spans="1:13" s="57" customFormat="1" ht="15">
      <c r="A38" s="119" t="s">
        <v>31</v>
      </c>
      <c r="B38" s="65" t="s">
        <v>43</v>
      </c>
      <c r="C38" s="35">
        <f>SUM(C39:C46)</f>
        <v>54279.100000000006</v>
      </c>
      <c r="D38" s="35">
        <f>SUM(D39:D46)</f>
        <v>712.8</v>
      </c>
      <c r="E38" s="35">
        <f>SUM(E39:E46)</f>
        <v>53566.3</v>
      </c>
      <c r="F38" s="35">
        <v>0</v>
      </c>
      <c r="G38" s="66">
        <v>0</v>
      </c>
      <c r="H38" s="67">
        <f>SUM(H39:H46)</f>
        <v>51647.590000000004</v>
      </c>
      <c r="I38" s="35">
        <f>SUM(I39:I46)</f>
        <v>712.8</v>
      </c>
      <c r="J38" s="35">
        <f>SUM(J39:J46)</f>
        <v>50934.79</v>
      </c>
      <c r="K38" s="35">
        <f>SUM(K39:K46)</f>
        <v>0</v>
      </c>
      <c r="L38" s="35">
        <f>SUM(L39:L46)</f>
        <v>0</v>
      </c>
      <c r="M38" s="57" t="s">
        <v>74</v>
      </c>
    </row>
    <row r="39" spans="1:13" s="59" customFormat="1" ht="76.5">
      <c r="A39" s="120"/>
      <c r="B39" s="68" t="s">
        <v>32</v>
      </c>
      <c r="C39" s="84">
        <f>SUM(D39:F39)</f>
        <v>19285.7</v>
      </c>
      <c r="D39" s="84"/>
      <c r="E39" s="83">
        <v>19285.7</v>
      </c>
      <c r="F39" s="83"/>
      <c r="G39" s="63"/>
      <c r="H39" s="91">
        <f aca="true" t="shared" si="9" ref="H39:H46">SUM(I39:L39)</f>
        <v>16690.75</v>
      </c>
      <c r="I39" s="84"/>
      <c r="J39" s="84">
        <v>16690.75</v>
      </c>
      <c r="K39" s="84"/>
      <c r="L39" s="50"/>
      <c r="M39" s="59" t="s">
        <v>66</v>
      </c>
    </row>
    <row r="40" spans="1:13" s="59" customFormat="1" ht="102">
      <c r="A40" s="120"/>
      <c r="B40" s="68" t="s">
        <v>33</v>
      </c>
      <c r="C40" s="84">
        <f aca="true" t="shared" si="10" ref="C40:C46">SUM(D40:F40)</f>
        <v>30901.9</v>
      </c>
      <c r="D40" s="84"/>
      <c r="E40" s="83">
        <v>30901.9</v>
      </c>
      <c r="F40" s="83"/>
      <c r="G40" s="63"/>
      <c r="H40" s="91">
        <f t="shared" si="9"/>
        <v>30901.9</v>
      </c>
      <c r="I40" s="84"/>
      <c r="J40" s="84">
        <v>30901.9</v>
      </c>
      <c r="K40" s="84"/>
      <c r="L40" s="50"/>
      <c r="M40" s="59" t="s">
        <v>67</v>
      </c>
    </row>
    <row r="41" spans="1:13" s="59" customFormat="1" ht="89.25">
      <c r="A41" s="120"/>
      <c r="B41" s="68" t="s">
        <v>34</v>
      </c>
      <c r="C41" s="84">
        <f t="shared" si="10"/>
        <v>874.2</v>
      </c>
      <c r="D41" s="84"/>
      <c r="E41" s="83">
        <v>874.2</v>
      </c>
      <c r="F41" s="83"/>
      <c r="G41" s="63"/>
      <c r="H41" s="91">
        <f t="shared" si="9"/>
        <v>874.2</v>
      </c>
      <c r="I41" s="84"/>
      <c r="J41" s="84">
        <v>874.2</v>
      </c>
      <c r="K41" s="84"/>
      <c r="L41" s="50"/>
      <c r="M41" s="59" t="s">
        <v>68</v>
      </c>
    </row>
    <row r="42" spans="1:13" s="59" customFormat="1" ht="204">
      <c r="A42" s="120"/>
      <c r="B42" s="68" t="s">
        <v>44</v>
      </c>
      <c r="C42" s="84">
        <f t="shared" si="10"/>
        <v>1117.6</v>
      </c>
      <c r="D42" s="84"/>
      <c r="E42" s="83">
        <v>1117.6</v>
      </c>
      <c r="F42" s="83"/>
      <c r="G42" s="63"/>
      <c r="H42" s="91">
        <f t="shared" si="9"/>
        <v>1117.58</v>
      </c>
      <c r="I42" s="84"/>
      <c r="J42" s="84">
        <v>1117.58</v>
      </c>
      <c r="K42" s="84"/>
      <c r="L42" s="50"/>
      <c r="M42" s="59" t="s">
        <v>69</v>
      </c>
    </row>
    <row r="43" spans="1:13" s="59" customFormat="1" ht="114.75">
      <c r="A43" s="120"/>
      <c r="B43" s="68" t="s">
        <v>35</v>
      </c>
      <c r="C43" s="84">
        <f t="shared" si="10"/>
        <v>0</v>
      </c>
      <c r="D43" s="84"/>
      <c r="E43" s="83">
        <v>0</v>
      </c>
      <c r="F43" s="83"/>
      <c r="G43" s="63"/>
      <c r="H43" s="91">
        <f t="shared" si="9"/>
        <v>0</v>
      </c>
      <c r="I43" s="84"/>
      <c r="J43" s="84">
        <v>0</v>
      </c>
      <c r="K43" s="84"/>
      <c r="L43" s="50"/>
      <c r="M43" s="59" t="s">
        <v>70</v>
      </c>
    </row>
    <row r="44" spans="1:13" s="59" customFormat="1" ht="409.5">
      <c r="A44" s="120"/>
      <c r="B44" s="68" t="s">
        <v>36</v>
      </c>
      <c r="C44" s="84">
        <f t="shared" si="10"/>
        <v>1236.9</v>
      </c>
      <c r="D44" s="84"/>
      <c r="E44" s="83">
        <v>1236.9</v>
      </c>
      <c r="F44" s="83"/>
      <c r="G44" s="63"/>
      <c r="H44" s="91">
        <f t="shared" si="9"/>
        <v>1200.37</v>
      </c>
      <c r="I44" s="84"/>
      <c r="J44" s="84">
        <v>1200.37</v>
      </c>
      <c r="K44" s="84"/>
      <c r="L44" s="50"/>
      <c r="M44" s="69" t="s">
        <v>71</v>
      </c>
    </row>
    <row r="45" spans="1:13" s="59" customFormat="1" ht="102">
      <c r="A45" s="120"/>
      <c r="B45" s="68" t="s">
        <v>37</v>
      </c>
      <c r="C45" s="84">
        <f t="shared" si="10"/>
        <v>712.8</v>
      </c>
      <c r="D45" s="84">
        <v>712.8</v>
      </c>
      <c r="E45" s="83"/>
      <c r="F45" s="83"/>
      <c r="G45" s="63"/>
      <c r="H45" s="91">
        <f t="shared" si="9"/>
        <v>712.8</v>
      </c>
      <c r="I45" s="84">
        <v>712.8</v>
      </c>
      <c r="J45" s="84"/>
      <c r="K45" s="84"/>
      <c r="L45" s="50"/>
      <c r="M45" s="59" t="s">
        <v>72</v>
      </c>
    </row>
    <row r="46" spans="1:13" s="59" customFormat="1" ht="331.5">
      <c r="A46" s="120"/>
      <c r="B46" s="68" t="s">
        <v>38</v>
      </c>
      <c r="C46" s="84">
        <f t="shared" si="10"/>
        <v>150</v>
      </c>
      <c r="D46" s="84"/>
      <c r="E46" s="83">
        <v>150</v>
      </c>
      <c r="F46" s="83"/>
      <c r="G46" s="63"/>
      <c r="H46" s="91">
        <f t="shared" si="9"/>
        <v>149.99</v>
      </c>
      <c r="I46" s="84"/>
      <c r="J46" s="84">
        <v>149.99</v>
      </c>
      <c r="K46" s="84"/>
      <c r="L46" s="50"/>
      <c r="M46" s="69" t="s">
        <v>73</v>
      </c>
    </row>
    <row r="47" spans="1:12" s="57" customFormat="1" ht="15">
      <c r="A47" s="120" t="s">
        <v>80</v>
      </c>
      <c r="B47" s="70" t="s">
        <v>43</v>
      </c>
      <c r="C47" s="36">
        <f>SUM(C48:C49)</f>
        <v>405934.76</v>
      </c>
      <c r="D47" s="36">
        <f aca="true" t="shared" si="11" ref="D47:L47">SUM(D48:D49)</f>
        <v>0</v>
      </c>
      <c r="E47" s="36">
        <f t="shared" si="11"/>
        <v>0</v>
      </c>
      <c r="F47" s="36">
        <f t="shared" si="11"/>
        <v>405934.76</v>
      </c>
      <c r="G47" s="71">
        <f t="shared" si="11"/>
        <v>0</v>
      </c>
      <c r="H47" s="72">
        <f t="shared" si="11"/>
        <v>401977.29000000004</v>
      </c>
      <c r="I47" s="36">
        <f t="shared" si="11"/>
        <v>0</v>
      </c>
      <c r="J47" s="36">
        <f t="shared" si="11"/>
        <v>0</v>
      </c>
      <c r="K47" s="36">
        <f t="shared" si="11"/>
        <v>401977.29000000004</v>
      </c>
      <c r="L47" s="36">
        <f t="shared" si="11"/>
        <v>0</v>
      </c>
    </row>
    <row r="48" spans="1:13" s="59" customFormat="1" ht="110.25" customHeight="1">
      <c r="A48" s="120"/>
      <c r="B48" s="60" t="s">
        <v>39</v>
      </c>
      <c r="C48" s="84">
        <f t="shared" si="2"/>
        <v>19291.01</v>
      </c>
      <c r="D48" s="84"/>
      <c r="E48" s="83"/>
      <c r="F48" s="83">
        <v>19291.01</v>
      </c>
      <c r="G48" s="63"/>
      <c r="H48" s="91">
        <f>SUM(I48:L48)</f>
        <v>19025.95</v>
      </c>
      <c r="I48" s="84"/>
      <c r="J48" s="84"/>
      <c r="K48" s="84">
        <v>19025.95</v>
      </c>
      <c r="L48" s="50"/>
      <c r="M48" s="61" t="s">
        <v>75</v>
      </c>
    </row>
    <row r="49" spans="1:13" s="59" customFormat="1" ht="110.25" customHeight="1">
      <c r="A49" s="120"/>
      <c r="B49" s="60" t="s">
        <v>55</v>
      </c>
      <c r="C49" s="84">
        <f t="shared" si="2"/>
        <v>386643.75</v>
      </c>
      <c r="D49" s="84"/>
      <c r="E49" s="83"/>
      <c r="F49" s="83">
        <v>386643.75</v>
      </c>
      <c r="G49" s="63"/>
      <c r="H49" s="91">
        <f>SUM(I49:L49)</f>
        <v>382951.34</v>
      </c>
      <c r="I49" s="84"/>
      <c r="J49" s="84"/>
      <c r="K49" s="84">
        <v>382951.34</v>
      </c>
      <c r="L49" s="50"/>
      <c r="M49" s="61" t="s">
        <v>79</v>
      </c>
    </row>
    <row r="50" spans="1:12" ht="15">
      <c r="A50" s="17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37"/>
    </row>
    <row r="51" spans="1:12" ht="1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37"/>
    </row>
    <row r="52" spans="1:12" ht="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37"/>
    </row>
    <row r="53" spans="1:12" ht="1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37"/>
    </row>
    <row r="54" spans="1:12" ht="15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37"/>
    </row>
    <row r="55" spans="1:12" ht="15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37"/>
    </row>
    <row r="56" spans="1:12" ht="1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37"/>
    </row>
    <row r="57" spans="1:12" ht="15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37"/>
    </row>
    <row r="58" spans="1:12" ht="15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37"/>
    </row>
    <row r="59" spans="1:12" ht="15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37"/>
    </row>
    <row r="60" spans="1:12" ht="15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37"/>
    </row>
    <row r="61" spans="1:12" ht="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37"/>
    </row>
    <row r="62" spans="1:12" ht="15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37"/>
    </row>
    <row r="63" spans="1:12" ht="15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37"/>
    </row>
    <row r="64" spans="1:12" ht="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37"/>
    </row>
    <row r="65" spans="1:12" ht="15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37"/>
    </row>
    <row r="66" spans="1:12" ht="15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37"/>
    </row>
    <row r="67" spans="1:12" ht="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37"/>
    </row>
    <row r="68" spans="1:12" ht="15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37"/>
    </row>
    <row r="69" spans="1:12" ht="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37"/>
    </row>
    <row r="70" spans="1:12" ht="15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37"/>
    </row>
    <row r="71" spans="1:12" ht="15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37"/>
    </row>
    <row r="72" spans="1:12" ht="15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37"/>
    </row>
    <row r="73" spans="1:12" ht="15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37"/>
    </row>
    <row r="74" spans="1:12" ht="15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37"/>
    </row>
    <row r="75" spans="1:12" ht="15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37"/>
    </row>
    <row r="76" spans="1:12" ht="15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37"/>
    </row>
    <row r="77" spans="1:12" ht="15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37"/>
    </row>
    <row r="78" spans="1:12" ht="15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37"/>
    </row>
    <row r="79" spans="1:12" ht="15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37"/>
    </row>
    <row r="80" spans="1:12" ht="15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37"/>
    </row>
    <row r="81" spans="1:12" ht="15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37"/>
    </row>
    <row r="82" spans="1:12" ht="15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37"/>
    </row>
    <row r="83" spans="1:12" ht="15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37"/>
    </row>
    <row r="84" spans="1:12" ht="15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37"/>
    </row>
    <row r="85" spans="1:12" ht="15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37"/>
    </row>
    <row r="86" spans="1:12" ht="15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37"/>
    </row>
    <row r="87" spans="1:12" ht="15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37"/>
    </row>
    <row r="88" spans="1:12" ht="15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37"/>
    </row>
    <row r="89" spans="1:12" ht="15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37"/>
    </row>
    <row r="90" spans="1:12" ht="15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37"/>
    </row>
    <row r="91" spans="1:12" ht="15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37"/>
    </row>
    <row r="92" spans="1:12" ht="15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37"/>
    </row>
    <row r="93" spans="1:12" ht="15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37"/>
    </row>
    <row r="94" spans="1:12" ht="15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37"/>
    </row>
    <row r="95" spans="1:12" ht="15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37"/>
    </row>
    <row r="96" spans="1:12" ht="15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37"/>
    </row>
    <row r="97" spans="1:12" ht="15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37"/>
    </row>
    <row r="98" spans="1:12" ht="15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37"/>
    </row>
    <row r="99" spans="1:12" ht="15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37"/>
    </row>
    <row r="100" spans="1:12" ht="15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37"/>
    </row>
    <row r="101" spans="1:12" ht="15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37"/>
    </row>
    <row r="102" spans="1:12" ht="15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37"/>
    </row>
    <row r="103" spans="1:12" ht="15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37"/>
    </row>
    <row r="104" spans="1:12" ht="15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37"/>
    </row>
    <row r="105" spans="1:12" ht="15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37"/>
    </row>
    <row r="106" spans="1:12" ht="15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37"/>
    </row>
    <row r="107" spans="1:12" ht="15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37"/>
    </row>
    <row r="108" spans="1:12" ht="15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37"/>
    </row>
    <row r="109" spans="1:12" ht="15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37"/>
    </row>
    <row r="110" spans="1:12" ht="15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37"/>
    </row>
    <row r="111" spans="1:12" ht="15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37"/>
    </row>
    <row r="112" spans="1:12" ht="15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37"/>
    </row>
    <row r="113" spans="1:12" ht="15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37"/>
    </row>
    <row r="114" spans="1:12" ht="15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37"/>
    </row>
    <row r="115" spans="1:12" ht="15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37"/>
    </row>
    <row r="116" spans="1:12" ht="15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37"/>
    </row>
    <row r="117" spans="1:12" ht="15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37"/>
    </row>
    <row r="118" spans="1:12" ht="15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37"/>
    </row>
    <row r="119" spans="1:12" ht="15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37"/>
    </row>
    <row r="120" spans="1:12" ht="15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37"/>
    </row>
    <row r="121" spans="1:12" ht="15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37"/>
    </row>
    <row r="122" spans="1:12" ht="15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37"/>
    </row>
    <row r="123" spans="1:12" ht="15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37"/>
    </row>
    <row r="124" spans="1:12" ht="15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37"/>
    </row>
    <row r="125" spans="1:12" ht="15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37"/>
    </row>
    <row r="126" spans="1:12" ht="15">
      <c r="A126" s="20"/>
      <c r="B126" s="21"/>
      <c r="C126" s="21"/>
      <c r="D126" s="21"/>
      <c r="E126" s="21"/>
      <c r="F126" s="21"/>
      <c r="G126" s="21"/>
      <c r="H126" s="22"/>
      <c r="I126" s="22"/>
      <c r="J126" s="22"/>
      <c r="K126" s="22"/>
      <c r="L126" s="38"/>
    </row>
    <row r="127" ht="15">
      <c r="A127" s="2"/>
    </row>
    <row r="128" ht="15">
      <c r="A128" s="2" t="s">
        <v>11</v>
      </c>
    </row>
    <row r="129" spans="1:12" ht="15">
      <c r="A129" s="127" t="s">
        <v>12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ht="15">
      <c r="A130" s="2"/>
    </row>
    <row r="131" spans="1:12" ht="15">
      <c r="A131" s="118" t="s">
        <v>13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</sheetData>
  <sheetProtection/>
  <mergeCells count="25">
    <mergeCell ref="A131:L131"/>
    <mergeCell ref="A38:A46"/>
    <mergeCell ref="A20:A25"/>
    <mergeCell ref="A26:A27"/>
    <mergeCell ref="A28:A31"/>
    <mergeCell ref="A129:L129"/>
    <mergeCell ref="A47:A49"/>
    <mergeCell ref="A12:A19"/>
    <mergeCell ref="A1:L1"/>
    <mergeCell ref="A2:L2"/>
    <mergeCell ref="D8:G8"/>
    <mergeCell ref="A35:A37"/>
    <mergeCell ref="A32:A34"/>
    <mergeCell ref="A3:L3"/>
    <mergeCell ref="A4:L4"/>
    <mergeCell ref="I8:L8"/>
    <mergeCell ref="A5:L5"/>
    <mergeCell ref="C6:G6"/>
    <mergeCell ref="C7:G7"/>
    <mergeCell ref="A6:A9"/>
    <mergeCell ref="B6:B9"/>
    <mergeCell ref="C8:C9"/>
    <mergeCell ref="H8:H9"/>
    <mergeCell ref="H6:L6"/>
    <mergeCell ref="H7:L7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2016-09-07T13:40:17Z</cp:lastPrinted>
  <dcterms:created xsi:type="dcterms:W3CDTF">2015-05-05T09:39:33Z</dcterms:created>
  <dcterms:modified xsi:type="dcterms:W3CDTF">2016-09-07T13:44:04Z</dcterms:modified>
  <cp:category/>
  <cp:version/>
  <cp:contentType/>
  <cp:contentStatus/>
</cp:coreProperties>
</file>